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5440" windowHeight="12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6" i="1" l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2" i="1"/>
  <c r="E51" i="1"/>
  <c r="E50" i="1"/>
  <c r="E49" i="1"/>
  <c r="E48" i="1"/>
  <c r="E47" i="1"/>
  <c r="E46" i="1"/>
  <c r="E45" i="1"/>
  <c r="E44" i="1"/>
  <c r="E43" i="1"/>
  <c r="E42" i="1"/>
  <c r="E40" i="1"/>
  <c r="E39" i="1"/>
  <c r="E38" i="1"/>
  <c r="E37" i="1"/>
  <c r="E35" i="1"/>
  <c r="E34" i="1"/>
  <c r="F118" i="1"/>
  <c r="F10" i="1"/>
  <c r="F30" i="1"/>
  <c r="F21" i="1"/>
  <c r="E117" i="1"/>
  <c r="E118" i="1" s="1"/>
  <c r="E114" i="1"/>
  <c r="E113" i="1"/>
  <c r="E112" i="1"/>
  <c r="E111" i="1"/>
  <c r="E110" i="1"/>
  <c r="E109" i="1"/>
  <c r="E107" i="1"/>
  <c r="E106" i="1"/>
  <c r="E105" i="1"/>
  <c r="E100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29" i="1"/>
  <c r="E26" i="1"/>
  <c r="E24" i="1"/>
  <c r="E20" i="1"/>
  <c r="E19" i="1"/>
  <c r="E18" i="1"/>
  <c r="E17" i="1"/>
  <c r="E16" i="1"/>
  <c r="E15" i="1"/>
  <c r="E14" i="1"/>
  <c r="E9" i="1"/>
  <c r="E8" i="1"/>
  <c r="E7" i="1"/>
  <c r="E6" i="1"/>
  <c r="E5" i="1"/>
  <c r="E82" i="1" l="1"/>
  <c r="E53" i="1"/>
  <c r="E30" i="1"/>
  <c r="E10" i="1"/>
  <c r="E21" i="1"/>
  <c r="F115" i="1"/>
  <c r="E115" i="1"/>
  <c r="F101" i="1"/>
  <c r="E101" i="1"/>
  <c r="E120" i="1" l="1"/>
  <c r="F120" i="1"/>
</calcChain>
</file>

<file path=xl/sharedStrings.xml><?xml version="1.0" encoding="utf-8"?>
<sst xmlns="http://schemas.openxmlformats.org/spreadsheetml/2006/main" count="148" uniqueCount="92">
  <si>
    <t>Floor 1: Computing, VR, and Simulation Group</t>
  </si>
  <si>
    <t>Programmed</t>
  </si>
  <si>
    <t>Actual</t>
  </si>
  <si>
    <t>7 Groups @ 6 students/group</t>
  </si>
  <si>
    <t>Quantity</t>
  </si>
  <si>
    <t>Size</t>
  </si>
  <si>
    <t>Net Square Feet</t>
  </si>
  <si>
    <t>ITAR Controlled Lab (8 student desks)</t>
  </si>
  <si>
    <t>Virtual Reality space</t>
  </si>
  <si>
    <t>Meeting Room</t>
  </si>
  <si>
    <t>Tech Office/Tech Storage</t>
  </si>
  <si>
    <t>Subtotal</t>
  </si>
  <si>
    <t>Floor 1: Controls and Sensor Systems Group</t>
  </si>
  <si>
    <t>5 Groups @ 6 students/group</t>
  </si>
  <si>
    <t>Water Lab</t>
  </si>
  <si>
    <t>Cyberphysics Lab</t>
  </si>
  <si>
    <t>Tech Office</t>
  </si>
  <si>
    <t>Floor 1: Shared Space</t>
  </si>
  <si>
    <t xml:space="preserve">Gathering/Display Space  </t>
  </si>
  <si>
    <t>SMART Building Office</t>
  </si>
  <si>
    <t>10 groups @ 8 students/group</t>
  </si>
  <si>
    <t>Wet Lab (40 student desks)</t>
  </si>
  <si>
    <t>Dry Lab (40 student desks)</t>
  </si>
  <si>
    <t>Fume Hood Alcoves</t>
  </si>
  <si>
    <t>Shared Equipment Rooms</t>
  </si>
  <si>
    <t xml:space="preserve">Cold Rooms </t>
  </si>
  <si>
    <t>Microscope Room</t>
  </si>
  <si>
    <t>Confocal</t>
  </si>
  <si>
    <t xml:space="preserve">Lab Support </t>
  </si>
  <si>
    <t>Imaging/Optical Lab</t>
  </si>
  <si>
    <t>Tech Office/Storage</t>
  </si>
  <si>
    <t xml:space="preserve">Floor 4: Bioengineering and Biomaterials Group </t>
  </si>
  <si>
    <t>Instrument Room</t>
  </si>
  <si>
    <t>Floor 5: Chemical Engineering Group</t>
  </si>
  <si>
    <t>8 Groups @8 students/group</t>
  </si>
  <si>
    <t>Wet Lab (24 student desks)</t>
  </si>
  <si>
    <t xml:space="preserve">Cylinder Storage </t>
  </si>
  <si>
    <t>Non-Flammable Chemical Storage</t>
  </si>
  <si>
    <t xml:space="preserve">Cold Room </t>
  </si>
  <si>
    <t>Meeting/Breakout Space</t>
  </si>
  <si>
    <t>Add'l</t>
  </si>
  <si>
    <t>Dry Lab 1A with benches (24 student desks)</t>
  </si>
  <si>
    <t>Dry Lab 1B (35 student desks)</t>
  </si>
  <si>
    <t>SMART Building Display</t>
  </si>
  <si>
    <t>Lobby</t>
  </si>
  <si>
    <t>*changed</t>
  </si>
  <si>
    <t>ITAR Controlled Lab A (8 student desks)</t>
  </si>
  <si>
    <t>*</t>
  </si>
  <si>
    <t>Pantry</t>
  </si>
  <si>
    <t>Vending</t>
  </si>
  <si>
    <t>Small Lab Support</t>
  </si>
  <si>
    <t>Glass Wash</t>
  </si>
  <si>
    <t>Pantry / Workroom</t>
  </si>
  <si>
    <t>Tissue Culture Facility Large</t>
  </si>
  <si>
    <t>Informal Studies [including the corridor] on Floors 1-5</t>
  </si>
  <si>
    <t>GRAND TOTAL NET AREA</t>
  </si>
  <si>
    <t>UCONN NESB</t>
  </si>
  <si>
    <t>Faculty (Wet Lab Researcher) Offices</t>
  </si>
  <si>
    <t>Faculty (Informatician) Office</t>
  </si>
  <si>
    <t>Wet Lab (48 student desks)</t>
  </si>
  <si>
    <t>Fume Hood Alcoves (2-3 hoods each)</t>
  </si>
  <si>
    <t>Microscopy</t>
  </si>
  <si>
    <t xml:space="preserve">Warm Room </t>
  </si>
  <si>
    <t>Gel Rooms</t>
  </si>
  <si>
    <t>Glass Wash/Autoclave</t>
  </si>
  <si>
    <t>Lab Support</t>
  </si>
  <si>
    <t>ISG Director's Office (Lalande)</t>
  </si>
  <si>
    <t>CCORE Director's Office (Brown)</t>
  </si>
  <si>
    <t>Sr. Faculty Scientist Offices</t>
  </si>
  <si>
    <t xml:space="preserve">Fume Hood Alcoves (2 fume hoods each) </t>
  </si>
  <si>
    <t>CGI On-Site Training Room</t>
  </si>
  <si>
    <t>CGI Sample Prep/Processing</t>
  </si>
  <si>
    <t>Tissue Culture Facility Small (1 BSC)</t>
  </si>
  <si>
    <t>Tissue Culture Facility Large (2 BSC)</t>
  </si>
  <si>
    <t>CGI Single Cell Genomic Analysis</t>
  </si>
  <si>
    <t>CGI Tissue Culture</t>
  </si>
  <si>
    <t xml:space="preserve">CGI Server Room </t>
  </si>
  <si>
    <t>CGI Computational Classroom/Training</t>
  </si>
  <si>
    <t xml:space="preserve">Tissue Culture Facility Small (1 BSC) </t>
  </si>
  <si>
    <t xml:space="preserve">Tissue Culture Facility Large (3 BSC) </t>
  </si>
  <si>
    <t xml:space="preserve">Microscopy </t>
  </si>
  <si>
    <t xml:space="preserve">Gel Rooms </t>
  </si>
  <si>
    <t>Meeting / Conference</t>
  </si>
  <si>
    <t>Pantry / Lunchroom</t>
  </si>
  <si>
    <t>Meeting / Conference Space</t>
  </si>
  <si>
    <t>Wet Lab (60 student desks)</t>
  </si>
  <si>
    <t>CGI Director's Office (O'Neill)</t>
  </si>
  <si>
    <t>CGI Sequencers/Forensic Typing/Affimetryx</t>
  </si>
  <si>
    <t>Office Support</t>
  </si>
  <si>
    <t>Dry Lab (20 student desks) - Suites incl. Meeting &amp; Work</t>
  </si>
  <si>
    <t>Floor 2: Institute for Systems Genomics (ISG)</t>
  </si>
  <si>
    <t>Floor 3: ISG/Center for Genome Innovation (CGI)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</si>
</sst>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Frutiger LT Std 55 Roman"/>
      <family val="2"/>
    </font>
    <font>
      <sz val="11"/>
      <name val="Calibri"/>
      <family val="2"/>
      <scheme val="minor"/>
    </font>
    <font>
      <i/>
      <sz val="9"/>
      <name val="Frutiger LT Std 55 Roman"/>
      <family val="2"/>
    </font>
    <font>
      <sz val="9"/>
      <name val="Frutiger LT Std 55 Roman"/>
      <family val="2"/>
    </font>
    <font>
      <b/>
      <i/>
      <sz val="9"/>
      <name val="Frutiger LT Std 55 Roman"/>
      <family val="2"/>
    </font>
    <font>
      <sz val="9"/>
      <color rgb="FFFF0000"/>
      <name val="Frutiger LT Std 55 Roman"/>
      <family val="2"/>
    </font>
    <font>
      <b/>
      <i/>
      <sz val="9"/>
      <color rgb="FFFF0000"/>
      <name val="Frutiger LT Std 55 Roman"/>
      <family val="2"/>
    </font>
    <font>
      <b/>
      <sz val="9"/>
      <color rgb="FFFF0000"/>
      <name val="Frutiger LT Std 55 Roman"/>
      <family val="2"/>
    </font>
    <font>
      <sz val="11"/>
      <color rgb="FFFF0000"/>
      <name val="Frutiger LT Std 55 Roman"/>
      <family val="2"/>
    </font>
    <font>
      <sz val="11"/>
      <name val="Frutiger LT Std 55 Roman"/>
      <family val="2"/>
    </font>
    <font>
      <b/>
      <sz val="11"/>
      <color rgb="FFFF0000"/>
      <name val="Frutiger LT Std 55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164" fontId="4" fillId="0" borderId="0" xfId="1" applyNumberFormat="1" applyFont="1"/>
    <xf numFmtId="1" fontId="5" fillId="0" borderId="0" xfId="2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6" fillId="0" borderId="0" xfId="2" applyFont="1"/>
    <xf numFmtId="0" fontId="7" fillId="0" borderId="0" xfId="2" applyFont="1" applyAlignment="1">
      <alignment horizontal="right"/>
    </xf>
    <xf numFmtId="164" fontId="7" fillId="0" borderId="0" xfId="1" applyNumberFormat="1" applyFont="1" applyAlignment="1">
      <alignment horizontal="right"/>
    </xf>
    <xf numFmtId="0" fontId="3" fillId="0" borderId="0" xfId="2" applyFont="1"/>
    <xf numFmtId="0" fontId="9" fillId="0" borderId="0" xfId="2" applyFont="1" applyAlignment="1">
      <alignment horizontal="right"/>
    </xf>
    <xf numFmtId="0" fontId="10" fillId="0" borderId="0" xfId="2" applyFont="1"/>
    <xf numFmtId="164" fontId="8" fillId="0" borderId="0" xfId="1" applyNumberFormat="1" applyFont="1"/>
    <xf numFmtId="164" fontId="6" fillId="0" borderId="0" xfId="1" applyNumberFormat="1" applyFont="1"/>
    <xf numFmtId="0" fontId="12" fillId="0" borderId="0" xfId="0" applyFont="1"/>
    <xf numFmtId="164" fontId="6" fillId="0" borderId="1" xfId="1" applyNumberFormat="1" applyFont="1" applyBorder="1"/>
    <xf numFmtId="0" fontId="7" fillId="0" borderId="0" xfId="2" applyFont="1"/>
    <xf numFmtId="0" fontId="7" fillId="0" borderId="0" xfId="2" applyFont="1" applyAlignment="1">
      <alignment horizontal="left"/>
    </xf>
    <xf numFmtId="164" fontId="7" fillId="0" borderId="0" xfId="1" applyNumberFormat="1" applyFont="1"/>
    <xf numFmtId="164" fontId="10" fillId="0" borderId="0" xfId="1" applyNumberFormat="1" applyFont="1"/>
    <xf numFmtId="164" fontId="11" fillId="0" borderId="0" xfId="1" applyNumberFormat="1" applyFont="1"/>
    <xf numFmtId="164" fontId="12" fillId="0" borderId="0" xfId="1" applyNumberFormat="1" applyFont="1"/>
    <xf numFmtId="0" fontId="6" fillId="0" borderId="0" xfId="0" applyFont="1"/>
    <xf numFmtId="164" fontId="6" fillId="0" borderId="0" xfId="1" applyNumberFormat="1" applyFont="1" applyBorder="1"/>
    <xf numFmtId="0" fontId="9" fillId="0" borderId="0" xfId="2" applyFont="1" applyAlignment="1">
      <alignment horizontal="left"/>
    </xf>
    <xf numFmtId="164" fontId="9" fillId="0" borderId="0" xfId="1" applyNumberFormat="1" applyFont="1"/>
    <xf numFmtId="164" fontId="9" fillId="0" borderId="0" xfId="1" applyNumberFormat="1" applyFont="1" applyAlignment="1">
      <alignment horizontal="right"/>
    </xf>
    <xf numFmtId="164" fontId="6" fillId="0" borderId="0" xfId="1" applyNumberFormat="1" applyFont="1" applyAlignment="1"/>
    <xf numFmtId="0" fontId="5" fillId="0" borderId="0" xfId="2" applyFont="1"/>
    <xf numFmtId="164" fontId="7" fillId="0" borderId="0" xfId="1" applyNumberFormat="1" applyFont="1" applyAlignment="1">
      <alignment horizontal="left"/>
    </xf>
    <xf numFmtId="164" fontId="3" fillId="0" borderId="0" xfId="1" applyNumberFormat="1" applyFont="1"/>
    <xf numFmtId="164" fontId="7" fillId="0" borderId="0" xfId="1" applyNumberFormat="1" applyFont="1" applyBorder="1"/>
    <xf numFmtId="0" fontId="13" fillId="0" borderId="0" xfId="0" applyFont="1"/>
    <xf numFmtId="0" fontId="6" fillId="0" borderId="0" xfId="2" applyFont="1" applyFill="1"/>
    <xf numFmtId="0" fontId="6" fillId="0" borderId="0" xfId="2" applyFont="1" applyFill="1" applyAlignment="1">
      <alignment horizontal="right"/>
    </xf>
    <xf numFmtId="0" fontId="6" fillId="0" borderId="0" xfId="2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0" borderId="0" xfId="2" applyFont="1" applyAlignment="1">
      <alignment horizontal="center"/>
    </xf>
    <xf numFmtId="164" fontId="7" fillId="0" borderId="2" xfId="1" applyNumberFormat="1" applyFont="1" applyBorder="1"/>
    <xf numFmtId="164" fontId="6" fillId="0" borderId="0" xfId="1" applyNumberFormat="1" applyFont="1" applyFill="1"/>
    <xf numFmtId="164" fontId="6" fillId="0" borderId="0" xfId="1" applyNumberFormat="1" applyFont="1" applyFill="1" applyAlignment="1"/>
    <xf numFmtId="164" fontId="6" fillId="0" borderId="0" xfId="1" applyNumberFormat="1" applyFont="1" applyAlignment="1">
      <alignment horizontal="left"/>
    </xf>
    <xf numFmtId="164" fontId="6" fillId="0" borderId="1" xfId="1" applyNumberFormat="1" applyFont="1" applyBorder="1" applyAlignment="1"/>
    <xf numFmtId="164" fontId="6" fillId="0" borderId="0" xfId="1" applyNumberFormat="1" applyFont="1" applyBorder="1" applyAlignment="1"/>
    <xf numFmtId="164" fontId="6" fillId="0" borderId="1" xfId="1" applyNumberFormat="1" applyFont="1" applyBorder="1" applyAlignment="1">
      <alignment horizontal="left"/>
    </xf>
    <xf numFmtId="0" fontId="3" fillId="0" borderId="0" xfId="2" applyFont="1" applyFill="1"/>
    <xf numFmtId="14" fontId="0" fillId="0" borderId="0" xfId="0" applyNumberFormat="1"/>
    <xf numFmtId="0" fontId="3" fillId="0" borderId="0" xfId="2" applyFont="1"/>
    <xf numFmtId="0" fontId="3" fillId="0" borderId="0" xfId="2" applyFont="1"/>
    <xf numFmtId="0" fontId="0" fillId="0" borderId="0" xfId="0" applyAlignment="1">
      <alignment horizontal="center"/>
    </xf>
    <xf numFmtId="0" fontId="3" fillId="0" borderId="0" xfId="2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zoomScaleNormal="100" workbookViewId="0">
      <selection activeCell="I2" sqref="I2"/>
    </sheetView>
  </sheetViews>
  <sheetFormatPr defaultRowHeight="15"/>
  <cols>
    <col min="1" max="1" width="45.85546875" customWidth="1"/>
    <col min="3" max="3" width="8.5703125" bestFit="1" customWidth="1"/>
    <col min="4" max="4" width="12.5703125" customWidth="1"/>
    <col min="5" max="5" width="17.42578125" customWidth="1"/>
    <col min="6" max="6" width="18" customWidth="1"/>
  </cols>
  <sheetData>
    <row r="1" spans="1:6">
      <c r="A1" t="s">
        <v>56</v>
      </c>
      <c r="B1" s="47"/>
      <c r="C1" s="47"/>
      <c r="D1" s="47"/>
      <c r="F1" s="44">
        <v>41960</v>
      </c>
    </row>
    <row r="3" spans="1:6">
      <c r="A3" s="48" t="s">
        <v>0</v>
      </c>
      <c r="B3" s="48"/>
      <c r="C3" s="7"/>
      <c r="D3" s="1"/>
      <c r="E3" s="2" t="s">
        <v>1</v>
      </c>
      <c r="F3" s="3" t="s">
        <v>2</v>
      </c>
    </row>
    <row r="4" spans="1:6">
      <c r="A4" s="4" t="s">
        <v>3</v>
      </c>
      <c r="B4" s="5" t="s">
        <v>4</v>
      </c>
      <c r="C4" s="5" t="s">
        <v>40</v>
      </c>
      <c r="D4" s="6" t="s">
        <v>5</v>
      </c>
      <c r="E4" s="6" t="s">
        <v>6</v>
      </c>
      <c r="F4" s="6" t="s">
        <v>6</v>
      </c>
    </row>
    <row r="5" spans="1:6">
      <c r="A5" s="4" t="s">
        <v>42</v>
      </c>
      <c r="B5" s="33">
        <v>35</v>
      </c>
      <c r="C5" s="33"/>
      <c r="D5" s="34">
        <v>50</v>
      </c>
      <c r="E5" s="25">
        <f>D5*B5</f>
        <v>1750</v>
      </c>
      <c r="F5" s="11">
        <v>1886</v>
      </c>
    </row>
    <row r="6" spans="1:6">
      <c r="A6" s="4" t="s">
        <v>7</v>
      </c>
      <c r="B6" s="33">
        <v>8</v>
      </c>
      <c r="C6" s="33"/>
      <c r="D6" s="34">
        <v>50</v>
      </c>
      <c r="E6" s="25">
        <f>D6*B6</f>
        <v>400</v>
      </c>
      <c r="F6" s="11">
        <v>364</v>
      </c>
    </row>
    <row r="7" spans="1:6">
      <c r="A7" s="4" t="s">
        <v>8</v>
      </c>
      <c r="B7" s="4">
        <v>1</v>
      </c>
      <c r="C7" s="4"/>
      <c r="D7" s="11">
        <v>700</v>
      </c>
      <c r="E7" s="11">
        <f>D7*B7</f>
        <v>700</v>
      </c>
      <c r="F7" s="11">
        <v>977</v>
      </c>
    </row>
    <row r="8" spans="1:6">
      <c r="A8" s="31" t="s">
        <v>9</v>
      </c>
      <c r="B8" s="31">
        <v>1</v>
      </c>
      <c r="C8" s="32" t="s">
        <v>45</v>
      </c>
      <c r="D8" s="11">
        <v>200</v>
      </c>
      <c r="E8" s="25">
        <f>D8*B8</f>
        <v>200</v>
      </c>
      <c r="F8" s="11">
        <v>177</v>
      </c>
    </row>
    <row r="9" spans="1:6">
      <c r="A9" s="4" t="s">
        <v>10</v>
      </c>
      <c r="B9" s="4">
        <v>1</v>
      </c>
      <c r="C9" s="4"/>
      <c r="D9" s="11">
        <v>200</v>
      </c>
      <c r="E9" s="13">
        <f>B9*D9</f>
        <v>200</v>
      </c>
      <c r="F9" s="13">
        <v>188</v>
      </c>
    </row>
    <row r="10" spans="1:6">
      <c r="A10" s="15" t="s">
        <v>11</v>
      </c>
      <c r="B10" s="5"/>
      <c r="C10" s="5"/>
      <c r="D10" s="6"/>
      <c r="E10" s="16">
        <f>SUM(E5:E9)</f>
        <v>3250</v>
      </c>
      <c r="F10" s="16">
        <f>SUM(F5:F9)</f>
        <v>3592</v>
      </c>
    </row>
    <row r="11" spans="1:6">
      <c r="A11" s="9"/>
      <c r="B11" s="9"/>
      <c r="C11" s="9"/>
      <c r="D11" s="17"/>
      <c r="E11" s="18"/>
      <c r="F11" s="10"/>
    </row>
    <row r="12" spans="1:6">
      <c r="A12" s="48" t="s">
        <v>12</v>
      </c>
      <c r="B12" s="48"/>
      <c r="C12" s="7"/>
      <c r="D12" s="19"/>
      <c r="E12" s="19"/>
      <c r="F12" s="11"/>
    </row>
    <row r="13" spans="1:6">
      <c r="A13" s="4" t="s">
        <v>13</v>
      </c>
      <c r="B13" s="5" t="s">
        <v>4</v>
      </c>
      <c r="C13" s="5"/>
      <c r="D13" s="6" t="s">
        <v>5</v>
      </c>
      <c r="E13" s="6" t="s">
        <v>6</v>
      </c>
      <c r="F13" s="6" t="s">
        <v>6</v>
      </c>
    </row>
    <row r="14" spans="1:6">
      <c r="A14" s="4" t="s">
        <v>41</v>
      </c>
      <c r="B14" s="33">
        <v>24</v>
      </c>
      <c r="C14" s="33"/>
      <c r="D14" s="34">
        <v>75</v>
      </c>
      <c r="E14" s="25">
        <f t="shared" ref="E14:E20" si="0">D14*B14</f>
        <v>1800</v>
      </c>
      <c r="F14" s="11">
        <v>2250</v>
      </c>
    </row>
    <row r="15" spans="1:6">
      <c r="A15" s="4" t="s">
        <v>46</v>
      </c>
      <c r="B15" s="33">
        <v>8</v>
      </c>
      <c r="C15" s="33"/>
      <c r="D15" s="34">
        <v>50</v>
      </c>
      <c r="E15" s="25">
        <f t="shared" si="0"/>
        <v>400</v>
      </c>
      <c r="F15" s="11">
        <v>361</v>
      </c>
    </row>
    <row r="16" spans="1:6">
      <c r="A16" s="4" t="s">
        <v>14</v>
      </c>
      <c r="B16" s="4">
        <v>1</v>
      </c>
      <c r="C16" s="4"/>
      <c r="D16" s="11">
        <v>600</v>
      </c>
      <c r="E16" s="11">
        <f t="shared" si="0"/>
        <v>600</v>
      </c>
      <c r="F16" s="11">
        <v>972</v>
      </c>
    </row>
    <row r="17" spans="1:6">
      <c r="A17" s="4" t="s">
        <v>15</v>
      </c>
      <c r="B17" s="4">
        <v>1</v>
      </c>
      <c r="C17" s="4"/>
      <c r="D17" s="11">
        <v>600</v>
      </c>
      <c r="E17" s="11">
        <f t="shared" si="0"/>
        <v>600</v>
      </c>
      <c r="F17" s="11">
        <v>1321</v>
      </c>
    </row>
    <row r="18" spans="1:6">
      <c r="A18" s="4" t="s">
        <v>16</v>
      </c>
      <c r="B18" s="4">
        <v>1</v>
      </c>
      <c r="C18" s="4"/>
      <c r="D18" s="11">
        <v>100</v>
      </c>
      <c r="E18" s="11">
        <f t="shared" si="0"/>
        <v>100</v>
      </c>
      <c r="F18" s="11">
        <v>188</v>
      </c>
    </row>
    <row r="19" spans="1:6">
      <c r="A19" s="4" t="s">
        <v>9</v>
      </c>
      <c r="B19" s="4">
        <v>1</v>
      </c>
      <c r="C19" s="4"/>
      <c r="D19" s="11">
        <v>400</v>
      </c>
      <c r="E19" s="21">
        <f t="shared" si="0"/>
        <v>400</v>
      </c>
      <c r="F19" s="11">
        <v>362</v>
      </c>
    </row>
    <row r="20" spans="1:6">
      <c r="A20" s="4" t="s">
        <v>9</v>
      </c>
      <c r="B20" s="4">
        <v>1</v>
      </c>
      <c r="C20" s="4"/>
      <c r="D20" s="11">
        <v>200</v>
      </c>
      <c r="E20" s="13">
        <f t="shared" si="0"/>
        <v>200</v>
      </c>
      <c r="F20" s="13">
        <v>222</v>
      </c>
    </row>
    <row r="21" spans="1:6">
      <c r="A21" s="15" t="s">
        <v>11</v>
      </c>
      <c r="B21" s="5"/>
      <c r="C21" s="5"/>
      <c r="D21" s="5"/>
      <c r="E21" s="16">
        <f>SUM(E14:E20)</f>
        <v>4100</v>
      </c>
      <c r="F21" s="16">
        <f>SUM(F14:F20)</f>
        <v>5676</v>
      </c>
    </row>
    <row r="22" spans="1:6">
      <c r="A22" s="15"/>
      <c r="B22" s="5"/>
      <c r="C22" s="5"/>
      <c r="D22" s="5"/>
      <c r="E22" s="16"/>
      <c r="F22" s="16"/>
    </row>
    <row r="23" spans="1:6">
      <c r="A23" s="7" t="s">
        <v>17</v>
      </c>
      <c r="B23" s="12"/>
      <c r="C23" s="12"/>
      <c r="D23" s="19"/>
      <c r="E23" s="19"/>
      <c r="F23" s="11"/>
    </row>
    <row r="24" spans="1:6">
      <c r="A24" s="20" t="s">
        <v>18</v>
      </c>
      <c r="B24" s="20">
        <v>1</v>
      </c>
      <c r="C24" s="20"/>
      <c r="D24" s="20">
        <v>1200</v>
      </c>
      <c r="E24" s="11">
        <f>D24*B24</f>
        <v>1200</v>
      </c>
      <c r="F24" s="11">
        <v>1310</v>
      </c>
    </row>
    <row r="25" spans="1:6">
      <c r="A25" s="20" t="s">
        <v>43</v>
      </c>
      <c r="B25" s="20">
        <v>1</v>
      </c>
      <c r="C25" s="35" t="s">
        <v>47</v>
      </c>
      <c r="D25" s="20"/>
      <c r="E25" s="11"/>
      <c r="F25" s="11">
        <v>141</v>
      </c>
    </row>
    <row r="26" spans="1:6">
      <c r="A26" s="4" t="s">
        <v>19</v>
      </c>
      <c r="B26" s="4">
        <v>1</v>
      </c>
      <c r="C26" s="4"/>
      <c r="D26" s="11">
        <v>200</v>
      </c>
      <c r="E26" s="21">
        <f>D26*B26</f>
        <v>200</v>
      </c>
      <c r="F26" s="11">
        <v>169</v>
      </c>
    </row>
    <row r="27" spans="1:6">
      <c r="A27" s="20" t="s">
        <v>44</v>
      </c>
      <c r="B27" s="20">
        <v>1</v>
      </c>
      <c r="C27" s="20"/>
      <c r="D27" s="20"/>
      <c r="E27" s="11"/>
      <c r="F27" s="11">
        <v>1053</v>
      </c>
    </row>
    <row r="28" spans="1:6">
      <c r="A28" s="4" t="s">
        <v>49</v>
      </c>
      <c r="B28" s="4">
        <v>1</v>
      </c>
      <c r="C28" s="35" t="s">
        <v>47</v>
      </c>
      <c r="D28" s="11"/>
      <c r="E28" s="21"/>
      <c r="F28" s="11">
        <v>71</v>
      </c>
    </row>
    <row r="29" spans="1:6">
      <c r="A29" s="4" t="s">
        <v>48</v>
      </c>
      <c r="B29" s="4">
        <v>1</v>
      </c>
      <c r="C29" s="4"/>
      <c r="D29" s="11">
        <v>100</v>
      </c>
      <c r="E29" s="21">
        <f>D29*B29</f>
        <v>100</v>
      </c>
      <c r="F29" s="11">
        <v>102</v>
      </c>
    </row>
    <row r="30" spans="1:6">
      <c r="A30" s="15" t="s">
        <v>11</v>
      </c>
      <c r="B30" s="5"/>
      <c r="C30" s="5"/>
      <c r="D30" s="5"/>
      <c r="E30" s="36">
        <f>SUM(E24:E29)</f>
        <v>1500</v>
      </c>
      <c r="F30" s="36">
        <f>SUM(F24:F29)</f>
        <v>2846</v>
      </c>
    </row>
    <row r="31" spans="1:6">
      <c r="A31" s="15"/>
      <c r="B31" s="5"/>
      <c r="C31" s="5"/>
      <c r="D31" s="5"/>
      <c r="E31" s="29"/>
      <c r="F31" s="29"/>
    </row>
    <row r="32" spans="1:6">
      <c r="A32" s="45" t="s">
        <v>90</v>
      </c>
      <c r="B32" s="14"/>
      <c r="C32" s="14"/>
      <c r="D32" s="14"/>
      <c r="E32" s="2" t="s">
        <v>1</v>
      </c>
      <c r="F32" s="3" t="s">
        <v>2</v>
      </c>
    </row>
    <row r="33" spans="1:6">
      <c r="A33" s="26"/>
      <c r="B33" s="5" t="s">
        <v>4</v>
      </c>
      <c r="C33" s="5"/>
      <c r="D33" s="5" t="s">
        <v>5</v>
      </c>
      <c r="E33" s="5" t="s">
        <v>6</v>
      </c>
      <c r="F33" s="6" t="s">
        <v>6</v>
      </c>
    </row>
    <row r="34" spans="1:6">
      <c r="A34" s="4" t="s">
        <v>66</v>
      </c>
      <c r="B34" s="33">
        <v>1</v>
      </c>
      <c r="C34" s="5"/>
      <c r="D34" s="33">
        <v>150</v>
      </c>
      <c r="E34" s="38">
        <f t="shared" ref="E34:E37" si="1">B34*D34</f>
        <v>150</v>
      </c>
      <c r="F34" s="6"/>
    </row>
    <row r="35" spans="1:6">
      <c r="A35" s="4" t="s">
        <v>57</v>
      </c>
      <c r="B35" s="33">
        <v>5</v>
      </c>
      <c r="C35" s="5"/>
      <c r="D35" s="33">
        <v>150</v>
      </c>
      <c r="E35" s="38">
        <f t="shared" si="1"/>
        <v>750</v>
      </c>
      <c r="F35" s="6"/>
    </row>
    <row r="36" spans="1:6">
      <c r="A36" s="4" t="s">
        <v>88</v>
      </c>
      <c r="B36" s="33">
        <v>1</v>
      </c>
      <c r="C36" s="5"/>
      <c r="D36" s="33">
        <v>300</v>
      </c>
      <c r="E36" s="38">
        <f t="shared" si="1"/>
        <v>300</v>
      </c>
      <c r="F36" s="6"/>
    </row>
    <row r="37" spans="1:6">
      <c r="A37" s="4" t="s">
        <v>58</v>
      </c>
      <c r="B37" s="33">
        <v>2</v>
      </c>
      <c r="C37" s="5"/>
      <c r="D37" s="33">
        <v>150</v>
      </c>
      <c r="E37" s="38">
        <f t="shared" si="1"/>
        <v>300</v>
      </c>
      <c r="F37" s="6"/>
    </row>
    <row r="38" spans="1:6">
      <c r="A38" s="4" t="s">
        <v>85</v>
      </c>
      <c r="B38" s="31">
        <v>60</v>
      </c>
      <c r="C38" s="31"/>
      <c r="D38" s="37">
        <v>110</v>
      </c>
      <c r="E38" s="38">
        <f>B38*D38</f>
        <v>6600</v>
      </c>
      <c r="F38" s="39"/>
    </row>
    <row r="39" spans="1:6">
      <c r="A39" s="4" t="s">
        <v>89</v>
      </c>
      <c r="B39" s="4">
        <v>20</v>
      </c>
      <c r="C39" s="4"/>
      <c r="D39" s="11">
        <v>50</v>
      </c>
      <c r="E39" s="25">
        <f>D39*B39</f>
        <v>1000</v>
      </c>
      <c r="F39" s="39"/>
    </row>
    <row r="40" spans="1:6">
      <c r="A40" s="4" t="s">
        <v>60</v>
      </c>
      <c r="B40" s="4">
        <v>2</v>
      </c>
      <c r="C40" s="4"/>
      <c r="D40" s="11">
        <v>100</v>
      </c>
      <c r="E40" s="25">
        <f>D40*B40</f>
        <v>200</v>
      </c>
      <c r="F40" s="11"/>
    </row>
    <row r="41" spans="1:6">
      <c r="A41" s="4" t="s">
        <v>72</v>
      </c>
      <c r="B41" s="4">
        <v>2</v>
      </c>
      <c r="C41" s="4"/>
      <c r="D41" s="11">
        <v>100</v>
      </c>
      <c r="E41" s="25">
        <v>200</v>
      </c>
      <c r="F41" s="11"/>
    </row>
    <row r="42" spans="1:6">
      <c r="A42" s="4" t="s">
        <v>73</v>
      </c>
      <c r="B42" s="4">
        <v>2</v>
      </c>
      <c r="C42" s="4"/>
      <c r="D42" s="11">
        <v>200</v>
      </c>
      <c r="E42" s="25">
        <f>D42*B42</f>
        <v>400</v>
      </c>
      <c r="F42" s="11"/>
    </row>
    <row r="43" spans="1:6">
      <c r="A43" s="4" t="s">
        <v>61</v>
      </c>
      <c r="B43" s="4">
        <v>2</v>
      </c>
      <c r="C43" s="4"/>
      <c r="D43" s="11">
        <v>200</v>
      </c>
      <c r="E43" s="25">
        <f t="shared" ref="E43:E50" si="2">D43*B43</f>
        <v>400</v>
      </c>
      <c r="F43" s="11"/>
    </row>
    <row r="44" spans="1:6">
      <c r="A44" s="4" t="s">
        <v>24</v>
      </c>
      <c r="B44" s="4">
        <v>2</v>
      </c>
      <c r="C44" s="4"/>
      <c r="D44" s="11">
        <v>300</v>
      </c>
      <c r="E44" s="25">
        <f t="shared" si="2"/>
        <v>600</v>
      </c>
      <c r="F44" s="11"/>
    </row>
    <row r="45" spans="1:6">
      <c r="A45" s="4" t="s">
        <v>38</v>
      </c>
      <c r="B45" s="4">
        <v>1</v>
      </c>
      <c r="C45" s="4"/>
      <c r="D45" s="11">
        <v>100</v>
      </c>
      <c r="E45" s="25">
        <f t="shared" si="2"/>
        <v>100</v>
      </c>
      <c r="F45" s="11"/>
    </row>
    <row r="46" spans="1:6">
      <c r="A46" s="4" t="s">
        <v>62</v>
      </c>
      <c r="B46" s="4">
        <v>1</v>
      </c>
      <c r="C46" s="4"/>
      <c r="D46" s="11">
        <v>100</v>
      </c>
      <c r="E46" s="25">
        <f t="shared" si="2"/>
        <v>100</v>
      </c>
      <c r="F46" s="11"/>
    </row>
    <row r="47" spans="1:6">
      <c r="A47" s="31" t="s">
        <v>63</v>
      </c>
      <c r="B47" s="4">
        <v>4</v>
      </c>
      <c r="C47" s="4"/>
      <c r="D47" s="11">
        <v>100</v>
      </c>
      <c r="E47" s="25">
        <f t="shared" si="2"/>
        <v>400</v>
      </c>
      <c r="F47" s="11"/>
    </row>
    <row r="48" spans="1:6">
      <c r="A48" s="31" t="s">
        <v>50</v>
      </c>
      <c r="B48" s="4">
        <v>2</v>
      </c>
      <c r="C48" s="35"/>
      <c r="D48" s="11">
        <v>100</v>
      </c>
      <c r="E48" s="25">
        <f t="shared" si="2"/>
        <v>200</v>
      </c>
      <c r="F48" s="11"/>
    </row>
    <row r="49" spans="1:6">
      <c r="A49" s="31" t="s">
        <v>64</v>
      </c>
      <c r="B49" s="4">
        <v>1</v>
      </c>
      <c r="C49" s="4"/>
      <c r="D49" s="11">
        <v>100</v>
      </c>
      <c r="E49" s="25">
        <f t="shared" si="2"/>
        <v>100</v>
      </c>
      <c r="F49" s="11"/>
    </row>
    <row r="50" spans="1:6">
      <c r="A50" s="4" t="s">
        <v>65</v>
      </c>
      <c r="B50" s="4">
        <v>2</v>
      </c>
      <c r="C50" s="4"/>
      <c r="D50" s="11">
        <v>150</v>
      </c>
      <c r="E50" s="25">
        <f t="shared" si="2"/>
        <v>300</v>
      </c>
      <c r="F50" s="11"/>
    </row>
    <row r="51" spans="1:6">
      <c r="A51" s="4" t="s">
        <v>84</v>
      </c>
      <c r="B51" s="4">
        <v>1</v>
      </c>
      <c r="C51" s="4"/>
      <c r="D51" s="11">
        <v>400</v>
      </c>
      <c r="E51" s="41">
        <f>D51*B52</f>
        <v>400</v>
      </c>
      <c r="F51" s="11"/>
    </row>
    <row r="52" spans="1:6">
      <c r="A52" s="4" t="s">
        <v>83</v>
      </c>
      <c r="B52" s="4">
        <v>1</v>
      </c>
      <c r="C52" s="4"/>
      <c r="D52" s="11">
        <v>300</v>
      </c>
      <c r="E52" s="25">
        <f t="shared" ref="E52" si="3">D52*B52</f>
        <v>300</v>
      </c>
      <c r="F52" s="11"/>
    </row>
    <row r="53" spans="1:6">
      <c r="A53" s="15" t="s">
        <v>11</v>
      </c>
      <c r="B53" s="5"/>
      <c r="C53" s="5"/>
      <c r="D53" s="6"/>
      <c r="E53" s="36">
        <f>SUM(E34:E52)</f>
        <v>12800</v>
      </c>
      <c r="F53" s="16"/>
    </row>
    <row r="54" spans="1:6">
      <c r="A54" s="15"/>
      <c r="B54" s="5"/>
      <c r="C54" s="5"/>
      <c r="D54" s="6"/>
      <c r="E54" s="16"/>
      <c r="F54" s="16"/>
    </row>
    <row r="55" spans="1:6">
      <c r="A55" s="45" t="s">
        <v>91</v>
      </c>
      <c r="B55" s="14"/>
      <c r="C55" s="14"/>
      <c r="D55" s="14"/>
      <c r="E55" s="2" t="s">
        <v>1</v>
      </c>
      <c r="F55" s="3" t="s">
        <v>2</v>
      </c>
    </row>
    <row r="56" spans="1:6">
      <c r="A56" s="26"/>
      <c r="B56" s="5" t="s">
        <v>4</v>
      </c>
      <c r="C56" s="5"/>
      <c r="D56" s="5" t="s">
        <v>5</v>
      </c>
      <c r="E56" s="5" t="s">
        <v>6</v>
      </c>
      <c r="F56" s="6" t="s">
        <v>6</v>
      </c>
    </row>
    <row r="57" spans="1:6">
      <c r="A57" s="4" t="s">
        <v>86</v>
      </c>
      <c r="B57" s="33">
        <v>1</v>
      </c>
      <c r="C57" s="5"/>
      <c r="D57" s="33">
        <v>150</v>
      </c>
      <c r="E57" s="38">
        <f t="shared" ref="E57:E61" si="4">B57*D57</f>
        <v>150</v>
      </c>
      <c r="F57" s="6"/>
    </row>
    <row r="58" spans="1:6">
      <c r="A58" s="4" t="s">
        <v>67</v>
      </c>
      <c r="B58" s="33">
        <v>1</v>
      </c>
      <c r="C58" s="5"/>
      <c r="D58" s="33">
        <v>150</v>
      </c>
      <c r="E58" s="38">
        <f t="shared" si="4"/>
        <v>150</v>
      </c>
      <c r="F58" s="6"/>
    </row>
    <row r="59" spans="1:6">
      <c r="A59" s="4" t="s">
        <v>57</v>
      </c>
      <c r="B59" s="33">
        <v>2</v>
      </c>
      <c r="C59" s="5"/>
      <c r="D59" s="33">
        <v>150</v>
      </c>
      <c r="E59" s="38">
        <f t="shared" si="4"/>
        <v>300</v>
      </c>
      <c r="F59" s="6"/>
    </row>
    <row r="60" spans="1:6">
      <c r="A60" s="4" t="s">
        <v>58</v>
      </c>
      <c r="B60" s="33">
        <v>2</v>
      </c>
      <c r="C60" s="5"/>
      <c r="D60" s="33">
        <v>150</v>
      </c>
      <c r="E60" s="38">
        <f t="shared" si="4"/>
        <v>300</v>
      </c>
      <c r="F60" s="6"/>
    </row>
    <row r="61" spans="1:6">
      <c r="A61" s="4" t="s">
        <v>68</v>
      </c>
      <c r="B61" s="33">
        <v>2</v>
      </c>
      <c r="C61" s="5"/>
      <c r="D61" s="33">
        <v>125</v>
      </c>
      <c r="E61" s="38">
        <f t="shared" si="4"/>
        <v>250</v>
      </c>
      <c r="F61" s="6"/>
    </row>
    <row r="62" spans="1:6">
      <c r="A62" s="4" t="s">
        <v>59</v>
      </c>
      <c r="B62" s="31">
        <v>48</v>
      </c>
      <c r="C62" s="31"/>
      <c r="D62" s="37">
        <v>110</v>
      </c>
      <c r="E62" s="38">
        <f>B62*D62</f>
        <v>5280</v>
      </c>
      <c r="F62" s="39"/>
    </row>
    <row r="63" spans="1:6">
      <c r="A63" s="4" t="s">
        <v>89</v>
      </c>
      <c r="B63" s="4">
        <v>20</v>
      </c>
      <c r="C63" s="4"/>
      <c r="D63" s="11">
        <v>50</v>
      </c>
      <c r="E63" s="25">
        <f>D63*B63</f>
        <v>1000</v>
      </c>
      <c r="F63" s="39"/>
    </row>
    <row r="64" spans="1:6">
      <c r="A64" s="4" t="s">
        <v>70</v>
      </c>
      <c r="B64" s="4">
        <v>1</v>
      </c>
      <c r="C64" s="4"/>
      <c r="D64" s="11">
        <v>500</v>
      </c>
      <c r="E64" s="25">
        <f>D64*B64</f>
        <v>500</v>
      </c>
      <c r="F64" s="39"/>
    </row>
    <row r="65" spans="1:6">
      <c r="A65" s="4" t="s">
        <v>71</v>
      </c>
      <c r="B65" s="4">
        <v>1</v>
      </c>
      <c r="C65" s="4"/>
      <c r="D65" s="11">
        <v>800</v>
      </c>
      <c r="E65" s="25">
        <f t="shared" ref="E65:E70" si="5">D65*B65</f>
        <v>800</v>
      </c>
      <c r="F65" s="39"/>
    </row>
    <row r="66" spans="1:6">
      <c r="A66" s="4" t="s">
        <v>87</v>
      </c>
      <c r="B66" s="4">
        <v>1</v>
      </c>
      <c r="C66" s="4"/>
      <c r="D66" s="11">
        <v>400</v>
      </c>
      <c r="E66" s="25">
        <f t="shared" si="5"/>
        <v>400</v>
      </c>
      <c r="F66" s="39"/>
    </row>
    <row r="67" spans="1:6">
      <c r="A67" s="4" t="s">
        <v>74</v>
      </c>
      <c r="B67" s="4">
        <v>1</v>
      </c>
      <c r="C67" s="4"/>
      <c r="D67" s="11">
        <v>200</v>
      </c>
      <c r="E67" s="25">
        <f t="shared" si="5"/>
        <v>200</v>
      </c>
      <c r="F67" s="39"/>
    </row>
    <row r="68" spans="1:6">
      <c r="A68" s="4" t="s">
        <v>75</v>
      </c>
      <c r="B68" s="4">
        <v>1</v>
      </c>
      <c r="C68" s="4"/>
      <c r="D68" s="11">
        <v>150</v>
      </c>
      <c r="E68" s="25">
        <f t="shared" si="5"/>
        <v>150</v>
      </c>
      <c r="F68" s="39"/>
    </row>
    <row r="69" spans="1:6">
      <c r="A69" s="4" t="s">
        <v>76</v>
      </c>
      <c r="B69" s="4">
        <v>1</v>
      </c>
      <c r="C69" s="4"/>
      <c r="D69" s="11">
        <v>100</v>
      </c>
      <c r="E69" s="25">
        <f t="shared" si="5"/>
        <v>100</v>
      </c>
      <c r="F69" s="39"/>
    </row>
    <row r="70" spans="1:6">
      <c r="A70" s="4" t="s">
        <v>77</v>
      </c>
      <c r="B70" s="4">
        <v>1</v>
      </c>
      <c r="C70" s="4"/>
      <c r="D70" s="11">
        <v>400</v>
      </c>
      <c r="E70" s="25">
        <f t="shared" si="5"/>
        <v>400</v>
      </c>
      <c r="F70" s="39"/>
    </row>
    <row r="71" spans="1:6">
      <c r="A71" s="4" t="s">
        <v>69</v>
      </c>
      <c r="B71" s="4">
        <v>2</v>
      </c>
      <c r="C71" s="35"/>
      <c r="D71" s="11">
        <v>100</v>
      </c>
      <c r="E71" s="25">
        <f>D71*B71</f>
        <v>200</v>
      </c>
      <c r="F71" s="11"/>
    </row>
    <row r="72" spans="1:6">
      <c r="A72" s="4" t="s">
        <v>78</v>
      </c>
      <c r="B72" s="4">
        <v>1</v>
      </c>
      <c r="C72" s="4"/>
      <c r="D72" s="11">
        <v>100</v>
      </c>
      <c r="E72" s="25">
        <v>200</v>
      </c>
      <c r="F72" s="11"/>
    </row>
    <row r="73" spans="1:6">
      <c r="A73" s="4" t="s">
        <v>79</v>
      </c>
      <c r="B73" s="4">
        <v>1</v>
      </c>
      <c r="C73" s="4"/>
      <c r="D73" s="11">
        <v>300</v>
      </c>
      <c r="E73" s="25">
        <f t="shared" ref="E73:E79" si="6">D73*B73</f>
        <v>300</v>
      </c>
      <c r="F73" s="11"/>
    </row>
    <row r="74" spans="1:6">
      <c r="A74" s="4" t="s">
        <v>24</v>
      </c>
      <c r="B74" s="4">
        <v>2</v>
      </c>
      <c r="C74" s="4"/>
      <c r="D74" s="11">
        <v>300</v>
      </c>
      <c r="E74" s="25">
        <f t="shared" si="6"/>
        <v>600</v>
      </c>
      <c r="F74" s="11"/>
    </row>
    <row r="75" spans="1:6">
      <c r="A75" s="4" t="s">
        <v>38</v>
      </c>
      <c r="B75" s="4">
        <v>1</v>
      </c>
      <c r="C75" s="4"/>
      <c r="D75" s="11">
        <v>100</v>
      </c>
      <c r="E75" s="25">
        <f t="shared" si="6"/>
        <v>100</v>
      </c>
      <c r="F75" s="11"/>
    </row>
    <row r="76" spans="1:6">
      <c r="A76" s="4" t="s">
        <v>81</v>
      </c>
      <c r="B76" s="4">
        <v>2</v>
      </c>
      <c r="C76" s="4"/>
      <c r="D76" s="11">
        <v>100</v>
      </c>
      <c r="E76" s="25">
        <f t="shared" si="6"/>
        <v>200</v>
      </c>
      <c r="F76" s="11"/>
    </row>
    <row r="77" spans="1:6">
      <c r="A77" s="4" t="s">
        <v>80</v>
      </c>
      <c r="B77" s="4">
        <v>1</v>
      </c>
      <c r="C77" s="4"/>
      <c r="D77" s="11">
        <v>200</v>
      </c>
      <c r="E77" s="25">
        <f t="shared" si="6"/>
        <v>200</v>
      </c>
      <c r="F77" s="11"/>
    </row>
    <row r="78" spans="1:6">
      <c r="A78" s="31" t="s">
        <v>65</v>
      </c>
      <c r="B78" s="4">
        <v>3</v>
      </c>
      <c r="C78" s="4"/>
      <c r="D78" s="11">
        <v>100</v>
      </c>
      <c r="E78" s="25">
        <f t="shared" si="6"/>
        <v>300</v>
      </c>
      <c r="F78" s="11"/>
    </row>
    <row r="79" spans="1:6">
      <c r="A79" s="31" t="s">
        <v>64</v>
      </c>
      <c r="B79" s="4">
        <v>1</v>
      </c>
      <c r="C79" s="4"/>
      <c r="D79" s="11">
        <v>100</v>
      </c>
      <c r="E79" s="25">
        <f t="shared" si="6"/>
        <v>100</v>
      </c>
      <c r="F79" s="11"/>
    </row>
    <row r="80" spans="1:6">
      <c r="A80" s="4" t="s">
        <v>82</v>
      </c>
      <c r="B80" s="4">
        <v>1</v>
      </c>
      <c r="C80" s="4"/>
      <c r="D80" s="11">
        <v>450</v>
      </c>
      <c r="E80" s="41">
        <f>D80*B81</f>
        <v>450</v>
      </c>
      <c r="F80" s="11"/>
    </row>
    <row r="81" spans="1:6">
      <c r="A81" s="4" t="s">
        <v>83</v>
      </c>
      <c r="B81" s="4">
        <v>1</v>
      </c>
      <c r="C81" s="4"/>
      <c r="D81" s="11">
        <v>300</v>
      </c>
      <c r="E81" s="25">
        <f t="shared" ref="E81" si="7">D81*B81</f>
        <v>300</v>
      </c>
      <c r="F81" s="11"/>
    </row>
    <row r="82" spans="1:6">
      <c r="A82" s="15" t="s">
        <v>11</v>
      </c>
      <c r="B82" s="5"/>
      <c r="C82" s="5"/>
      <c r="D82" s="6"/>
      <c r="E82" s="36">
        <f>SUM(E57:E81)</f>
        <v>12930</v>
      </c>
      <c r="F82" s="16"/>
    </row>
    <row r="84" spans="1:6">
      <c r="A84" s="48" t="s">
        <v>31</v>
      </c>
      <c r="B84" s="48"/>
      <c r="C84" s="46"/>
      <c r="D84" s="14"/>
      <c r="E84" s="2" t="s">
        <v>1</v>
      </c>
      <c r="F84" s="3" t="s">
        <v>2</v>
      </c>
    </row>
    <row r="85" spans="1:6">
      <c r="A85" s="26" t="s">
        <v>20</v>
      </c>
      <c r="B85" s="5" t="s">
        <v>4</v>
      </c>
      <c r="C85" s="5"/>
      <c r="D85" s="5" t="s">
        <v>5</v>
      </c>
      <c r="E85" s="5" t="s">
        <v>6</v>
      </c>
      <c r="F85" s="6" t="s">
        <v>6</v>
      </c>
    </row>
    <row r="86" spans="1:6">
      <c r="A86" s="4" t="s">
        <v>21</v>
      </c>
      <c r="B86" s="31">
        <v>40</v>
      </c>
      <c r="C86" s="31"/>
      <c r="D86" s="37">
        <v>150</v>
      </c>
      <c r="E86" s="38">
        <f>B86*D86</f>
        <v>6000</v>
      </c>
      <c r="F86" s="39">
        <v>6425</v>
      </c>
    </row>
    <row r="87" spans="1:6">
      <c r="A87" s="4" t="s">
        <v>22</v>
      </c>
      <c r="B87" s="4">
        <v>40</v>
      </c>
      <c r="C87" s="4"/>
      <c r="D87" s="11">
        <v>50</v>
      </c>
      <c r="E87" s="25">
        <f t="shared" ref="E87:E98" si="8">D87*B87</f>
        <v>2000</v>
      </c>
      <c r="F87" s="11">
        <v>1568</v>
      </c>
    </row>
    <row r="88" spans="1:6">
      <c r="A88" s="4" t="s">
        <v>23</v>
      </c>
      <c r="B88" s="4">
        <v>4</v>
      </c>
      <c r="C88" s="4"/>
      <c r="D88" s="11">
        <v>100</v>
      </c>
      <c r="E88" s="25">
        <f t="shared" si="8"/>
        <v>400</v>
      </c>
      <c r="F88" s="11">
        <v>408</v>
      </c>
    </row>
    <row r="89" spans="1:6">
      <c r="A89" s="4" t="s">
        <v>53</v>
      </c>
      <c r="B89" s="4">
        <v>4</v>
      </c>
      <c r="C89" s="35" t="s">
        <v>47</v>
      </c>
      <c r="D89" s="11">
        <v>400</v>
      </c>
      <c r="E89" s="25">
        <f t="shared" si="8"/>
        <v>1600</v>
      </c>
      <c r="F89" s="11">
        <v>920</v>
      </c>
    </row>
    <row r="90" spans="1:6">
      <c r="A90" s="4" t="s">
        <v>24</v>
      </c>
      <c r="B90" s="4">
        <v>2</v>
      </c>
      <c r="C90" s="4"/>
      <c r="D90" s="11">
        <v>300</v>
      </c>
      <c r="E90" s="25">
        <f t="shared" si="8"/>
        <v>600</v>
      </c>
      <c r="F90" s="11">
        <v>614</v>
      </c>
    </row>
    <row r="91" spans="1:6">
      <c r="A91" s="4" t="s">
        <v>25</v>
      </c>
      <c r="B91" s="4">
        <v>2</v>
      </c>
      <c r="C91" s="4"/>
      <c r="D91" s="11">
        <v>100</v>
      </c>
      <c r="E91" s="25">
        <f t="shared" si="8"/>
        <v>200</v>
      </c>
      <c r="F91" s="11">
        <v>160</v>
      </c>
    </row>
    <row r="92" spans="1:6">
      <c r="A92" s="4" t="s">
        <v>26</v>
      </c>
      <c r="B92" s="4">
        <v>1</v>
      </c>
      <c r="C92" s="4"/>
      <c r="D92" s="11">
        <v>100</v>
      </c>
      <c r="E92" s="25">
        <f t="shared" si="8"/>
        <v>100</v>
      </c>
      <c r="F92" s="11">
        <v>96</v>
      </c>
    </row>
    <row r="93" spans="1:6">
      <c r="A93" s="4" t="s">
        <v>32</v>
      </c>
      <c r="B93" s="4">
        <v>1</v>
      </c>
      <c r="C93" s="4"/>
      <c r="D93" s="11">
        <v>100</v>
      </c>
      <c r="E93" s="25">
        <f t="shared" si="8"/>
        <v>100</v>
      </c>
      <c r="F93" s="11">
        <v>97</v>
      </c>
    </row>
    <row r="94" spans="1:6">
      <c r="A94" s="4" t="s">
        <v>27</v>
      </c>
      <c r="B94" s="4">
        <v>1</v>
      </c>
      <c r="C94" s="4"/>
      <c r="D94" s="11">
        <v>150</v>
      </c>
      <c r="E94" s="25">
        <f t="shared" si="8"/>
        <v>150</v>
      </c>
      <c r="F94" s="11">
        <v>153</v>
      </c>
    </row>
    <row r="95" spans="1:6">
      <c r="A95" s="31" t="s">
        <v>28</v>
      </c>
      <c r="B95" s="4">
        <v>4</v>
      </c>
      <c r="C95" s="4"/>
      <c r="D95" s="11">
        <v>100</v>
      </c>
      <c r="E95" s="25">
        <f t="shared" si="8"/>
        <v>400</v>
      </c>
      <c r="F95" s="11">
        <v>400</v>
      </c>
    </row>
    <row r="96" spans="1:6">
      <c r="A96" s="31" t="s">
        <v>29</v>
      </c>
      <c r="B96" s="4">
        <v>1</v>
      </c>
      <c r="C96" s="4"/>
      <c r="D96" s="11">
        <v>600</v>
      </c>
      <c r="E96" s="25">
        <f t="shared" si="8"/>
        <v>600</v>
      </c>
      <c r="F96" s="11">
        <v>605</v>
      </c>
    </row>
    <row r="97" spans="1:6">
      <c r="A97" s="31" t="s">
        <v>51</v>
      </c>
      <c r="B97" s="4">
        <v>1</v>
      </c>
      <c r="C97" s="4"/>
      <c r="D97" s="11">
        <v>100</v>
      </c>
      <c r="E97" s="25">
        <f t="shared" si="8"/>
        <v>100</v>
      </c>
      <c r="F97" s="11">
        <v>104</v>
      </c>
    </row>
    <row r="98" spans="1:6">
      <c r="A98" s="4" t="s">
        <v>30</v>
      </c>
      <c r="B98" s="4">
        <v>1</v>
      </c>
      <c r="C98" s="4"/>
      <c r="D98" s="11">
        <v>200</v>
      </c>
      <c r="E98" s="25">
        <f t="shared" si="8"/>
        <v>200</v>
      </c>
      <c r="F98" s="11">
        <v>141</v>
      </c>
    </row>
    <row r="99" spans="1:6">
      <c r="A99" s="4" t="s">
        <v>52</v>
      </c>
      <c r="B99" s="4">
        <v>1</v>
      </c>
      <c r="C99" s="35" t="s">
        <v>47</v>
      </c>
      <c r="D99" s="11"/>
      <c r="E99" s="25"/>
      <c r="F99" s="11">
        <v>226</v>
      </c>
    </row>
    <row r="100" spans="1:6">
      <c r="A100" s="4" t="s">
        <v>39</v>
      </c>
      <c r="B100" s="4">
        <v>1</v>
      </c>
      <c r="C100" s="4"/>
      <c r="D100" s="11">
        <v>450</v>
      </c>
      <c r="E100" s="40">
        <f>D100*B100</f>
        <v>450</v>
      </c>
      <c r="F100" s="13">
        <v>412</v>
      </c>
    </row>
    <row r="101" spans="1:6">
      <c r="A101" s="15" t="s">
        <v>11</v>
      </c>
      <c r="B101" s="5"/>
      <c r="C101" s="5"/>
      <c r="D101" s="6"/>
      <c r="E101" s="16">
        <f>SUM(E86:E100)</f>
        <v>12900</v>
      </c>
      <c r="F101" s="27">
        <f>SUM(F86:F100)</f>
        <v>12329</v>
      </c>
    </row>
    <row r="102" spans="1:6">
      <c r="A102" s="15"/>
      <c r="B102" s="5"/>
      <c r="C102" s="5"/>
      <c r="D102" s="6"/>
      <c r="E102" s="16"/>
      <c r="F102" s="16"/>
    </row>
    <row r="103" spans="1:6">
      <c r="A103" s="48" t="s">
        <v>33</v>
      </c>
      <c r="B103" s="48"/>
      <c r="C103" s="7"/>
      <c r="D103" s="28"/>
      <c r="E103" s="11"/>
      <c r="F103" s="11"/>
    </row>
    <row r="104" spans="1:6">
      <c r="A104" s="4" t="s">
        <v>34</v>
      </c>
      <c r="B104" s="5" t="s">
        <v>4</v>
      </c>
      <c r="C104" s="5"/>
      <c r="D104" s="6" t="s">
        <v>5</v>
      </c>
      <c r="E104" s="6" t="s">
        <v>6</v>
      </c>
      <c r="F104" s="6" t="s">
        <v>6</v>
      </c>
    </row>
    <row r="105" spans="1:6">
      <c r="A105" s="4" t="s">
        <v>35</v>
      </c>
      <c r="B105" s="31">
        <v>24</v>
      </c>
      <c r="C105" s="31"/>
      <c r="D105" s="37">
        <v>300</v>
      </c>
      <c r="E105" s="38">
        <f>B105*D105</f>
        <v>7200</v>
      </c>
      <c r="F105" s="39">
        <v>7841</v>
      </c>
    </row>
    <row r="106" spans="1:6">
      <c r="A106" s="4" t="s">
        <v>22</v>
      </c>
      <c r="B106" s="4">
        <v>40</v>
      </c>
      <c r="C106" s="4"/>
      <c r="D106" s="11">
        <v>50</v>
      </c>
      <c r="E106" s="25">
        <f>D106*B106</f>
        <v>2000</v>
      </c>
      <c r="F106" s="39">
        <v>1604</v>
      </c>
    </row>
    <row r="107" spans="1:6">
      <c r="A107" s="4" t="s">
        <v>28</v>
      </c>
      <c r="B107" s="4">
        <v>2</v>
      </c>
      <c r="C107" s="4"/>
      <c r="D107" s="11">
        <v>600</v>
      </c>
      <c r="E107" s="25">
        <f>D107*B107</f>
        <v>1200</v>
      </c>
      <c r="F107" s="39">
        <v>1016</v>
      </c>
    </row>
    <row r="108" spans="1:6">
      <c r="A108" s="4" t="s">
        <v>28</v>
      </c>
      <c r="B108" s="4">
        <v>1</v>
      </c>
      <c r="C108" s="35" t="s">
        <v>47</v>
      </c>
      <c r="D108" s="11"/>
      <c r="E108" s="25"/>
      <c r="F108" s="11">
        <v>90</v>
      </c>
    </row>
    <row r="109" spans="1:6">
      <c r="A109" s="4" t="s">
        <v>24</v>
      </c>
      <c r="B109" s="4">
        <v>2</v>
      </c>
      <c r="C109" s="4"/>
      <c r="D109" s="11">
        <v>300</v>
      </c>
      <c r="E109" s="25">
        <f t="shared" ref="E109:E114" si="9">D109*B109</f>
        <v>600</v>
      </c>
      <c r="F109" s="11">
        <v>586</v>
      </c>
    </row>
    <row r="110" spans="1:6">
      <c r="A110" s="4" t="s">
        <v>36</v>
      </c>
      <c r="B110" s="4">
        <v>6</v>
      </c>
      <c r="C110" s="4"/>
      <c r="D110" s="11">
        <v>100</v>
      </c>
      <c r="E110" s="25">
        <f t="shared" si="9"/>
        <v>600</v>
      </c>
      <c r="F110" s="11">
        <v>453</v>
      </c>
    </row>
    <row r="111" spans="1:6">
      <c r="A111" s="4" t="s">
        <v>37</v>
      </c>
      <c r="B111" s="4">
        <v>2</v>
      </c>
      <c r="C111" s="4"/>
      <c r="D111" s="11">
        <v>150</v>
      </c>
      <c r="E111" s="25">
        <f t="shared" si="9"/>
        <v>300</v>
      </c>
      <c r="F111" s="11">
        <v>290</v>
      </c>
    </row>
    <row r="112" spans="1:6">
      <c r="A112" s="4" t="s">
        <v>38</v>
      </c>
      <c r="B112" s="4">
        <v>1</v>
      </c>
      <c r="C112" s="4"/>
      <c r="D112" s="11">
        <v>100</v>
      </c>
      <c r="E112" s="25">
        <f t="shared" si="9"/>
        <v>100</v>
      </c>
      <c r="F112" s="11">
        <v>94</v>
      </c>
    </row>
    <row r="113" spans="1:6">
      <c r="A113" s="4" t="s">
        <v>30</v>
      </c>
      <c r="B113" s="4">
        <v>1</v>
      </c>
      <c r="C113" s="4"/>
      <c r="D113" s="11">
        <v>200</v>
      </c>
      <c r="E113" s="25">
        <f t="shared" si="9"/>
        <v>200</v>
      </c>
      <c r="F113" s="11">
        <v>142</v>
      </c>
    </row>
    <row r="114" spans="1:6">
      <c r="A114" s="4" t="s">
        <v>39</v>
      </c>
      <c r="B114" s="4">
        <v>1</v>
      </c>
      <c r="C114" s="4"/>
      <c r="D114" s="11">
        <v>400</v>
      </c>
      <c r="E114" s="40">
        <f t="shared" si="9"/>
        <v>400</v>
      </c>
      <c r="F114" s="13">
        <v>496</v>
      </c>
    </row>
    <row r="115" spans="1:6">
      <c r="A115" s="15" t="s">
        <v>11</v>
      </c>
      <c r="B115" s="5"/>
      <c r="C115" s="5"/>
      <c r="D115" s="6"/>
      <c r="E115" s="16">
        <f>SUM(E105:E114)</f>
        <v>12600</v>
      </c>
      <c r="F115" s="27">
        <f>SUM(F105:F114)</f>
        <v>12612</v>
      </c>
    </row>
    <row r="116" spans="1:6">
      <c r="A116" s="22"/>
      <c r="B116" s="8"/>
      <c r="C116" s="8"/>
      <c r="D116" s="24"/>
      <c r="E116" s="23"/>
      <c r="F116" s="10"/>
    </row>
    <row r="117" spans="1:6">
      <c r="A117" s="4" t="s">
        <v>54</v>
      </c>
      <c r="B117" s="4">
        <v>5</v>
      </c>
      <c r="C117" s="4"/>
      <c r="D117" s="11">
        <v>0</v>
      </c>
      <c r="E117" s="13">
        <f>D117*B117</f>
        <v>0</v>
      </c>
      <c r="F117" s="42">
        <v>2493</v>
      </c>
    </row>
    <row r="118" spans="1:6">
      <c r="A118" s="14" t="s">
        <v>11</v>
      </c>
      <c r="B118" s="4"/>
      <c r="C118" s="4"/>
      <c r="D118" s="11"/>
      <c r="E118" s="29">
        <f>SUM(E117)</f>
        <v>0</v>
      </c>
      <c r="F118" s="16">
        <f>SUM(F117)</f>
        <v>2493</v>
      </c>
    </row>
    <row r="119" spans="1:6">
      <c r="A119" s="22"/>
      <c r="B119" s="8"/>
      <c r="C119" s="8"/>
      <c r="D119" s="8"/>
      <c r="E119" s="23"/>
      <c r="F119" s="10"/>
    </row>
    <row r="120" spans="1:6">
      <c r="A120" s="43" t="s">
        <v>55</v>
      </c>
      <c r="B120" s="30"/>
      <c r="C120" s="30"/>
      <c r="D120" s="30"/>
      <c r="E120" s="16">
        <f>E101+E115+E10+E21+E118+E30</f>
        <v>34350</v>
      </c>
      <c r="F120" s="16" t="e">
        <f>SUM(F118,#REF!,F21,F10,F115,F101,#REF!, F30)</f>
        <v>#REF!</v>
      </c>
    </row>
    <row r="125" spans="1:6">
      <c r="B125" s="47"/>
      <c r="C125" s="47"/>
      <c r="D125" s="47"/>
      <c r="F125" s="44"/>
    </row>
  </sheetData>
  <mergeCells count="6">
    <mergeCell ref="B1:D1"/>
    <mergeCell ref="B125:D125"/>
    <mergeCell ref="A3:B3"/>
    <mergeCell ref="A12:B12"/>
    <mergeCell ref="A84:B84"/>
    <mergeCell ref="A103:B103"/>
  </mergeCells>
  <pageMargins left="0.7" right="0.7" top="0.32" bottom="0.45" header="0.18" footer="0.3"/>
  <pageSetup paperSize="236" scale="7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</dc:creator>
  <cp:lastModifiedBy>setup</cp:lastModifiedBy>
  <cp:lastPrinted>2014-11-17T21:07:51Z</cp:lastPrinted>
  <dcterms:created xsi:type="dcterms:W3CDTF">2014-07-25T16:21:28Z</dcterms:created>
  <dcterms:modified xsi:type="dcterms:W3CDTF">2015-08-27T14:29:51Z</dcterms:modified>
</cp:coreProperties>
</file>